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VELIČKA\DOKUMENTACE DPS\KUBATUROVÉ LISTY\"/>
    </mc:Choice>
  </mc:AlternateContent>
  <xr:revisionPtr revIDLastSave="0" documentId="13_ncr:1_{3D75B028-C4FB-469A-8BFD-E946ED734860}" xr6:coauthVersionLast="47" xr6:coauthVersionMax="47" xr10:uidLastSave="{00000000-0000-0000-0000-000000000000}"/>
  <bookViews>
    <workbookView xWindow="8544" yWindow="1416" windowWidth="11292" windowHeight="10560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4" i="1"/>
  <c r="A16" i="1" s="1"/>
  <c r="A20" i="1"/>
  <c r="A22" i="1" s="1"/>
  <c r="A24" i="1" s="1"/>
  <c r="A26" i="1" s="1"/>
  <c r="A28" i="1" s="1"/>
  <c r="A30" i="1" s="1"/>
  <c r="A32" i="1" s="1"/>
  <c r="A34" i="1" s="1"/>
  <c r="A36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F35" i="1" l="1"/>
  <c r="L33" i="1"/>
  <c r="F33" i="1"/>
  <c r="I15" i="1"/>
  <c r="I33" i="1"/>
  <c r="I25" i="1"/>
  <c r="F21" i="1"/>
  <c r="I17" i="1"/>
  <c r="F13" i="1"/>
  <c r="F29" i="1"/>
  <c r="L35" i="1"/>
  <c r="I35" i="1"/>
  <c r="I31" i="1"/>
  <c r="I29" i="1"/>
  <c r="F27" i="1"/>
  <c r="I23" i="1"/>
  <c r="I21" i="1"/>
  <c r="F19" i="1"/>
  <c r="I13" i="1"/>
  <c r="F11" i="1"/>
  <c r="L29" i="1"/>
  <c r="I27" i="1"/>
  <c r="L21" i="1"/>
  <c r="I19" i="1"/>
  <c r="L13" i="1"/>
  <c r="I11" i="1"/>
  <c r="F31" i="1"/>
  <c r="L27" i="1"/>
  <c r="F25" i="1"/>
  <c r="F23" i="1"/>
  <c r="L19" i="1"/>
  <c r="F17" i="1"/>
  <c r="F15" i="1"/>
  <c r="L25" i="1"/>
  <c r="L11" i="1"/>
  <c r="L17" i="1"/>
  <c r="L31" i="1"/>
  <c r="L23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<sst xmlns="http://schemas.openxmlformats.org/spreadsheetml/2006/main" count="31" uniqueCount="21">
  <si>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</si>
  <si>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</si>
  <si>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</si>
  <si>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</si>
  <si>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</si>
  <si>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</si>
  <si>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</si>
  <si>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</si>
  <si>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</si>
  <si>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</si>
  <si>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</si>
  <si>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</si>
  <si>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</si>
  <si>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>Velička, Úpr. Veličky Strážnice Louka, ř.km 7,700-16,650</t>
  </si>
  <si>
    <t>ZÚ</t>
  </si>
  <si>
    <t>SO03 - II</t>
  </si>
  <si>
    <t>VÝKOP</t>
  </si>
  <si>
    <t>NÁSYP HUTNĚNÝ</t>
  </si>
  <si>
    <t xml:space="preserve"> ---</t>
  </si>
  <si>
    <t>m2</t>
  </si>
  <si>
    <r>
      <t>m</t>
    </r>
    <r>
      <rPr>
        <b/>
        <vertAlign val="superscript"/>
        <sz val="8"/>
        <rFont val="Arial CE"/>
        <charset val="238"/>
      </rPr>
      <t>3</t>
    </r>
    <r>
      <rPr>
        <b/>
        <sz val="8"/>
        <rFont val="Arial CE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</si>
</sst>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topLeftCell="A10" workbookViewId="0">
      <selection activeCell="J30" sqref="J30"/>
    </sheetView>
  </sheetViews>
  <sheetFormatPr defaultColWidth="10" defaultRowHeight="13.2" x14ac:dyDescent="0.25"/>
  <cols>
    <col min="1" max="1" width="3.5546875" style="6" customWidth="1"/>
    <col min="2" max="2" width="9.33203125" style="6" customWidth="1"/>
    <col min="3" max="3" width="7.109375" style="6" customWidth="1"/>
    <col min="4" max="5" width="7.44140625" style="6" customWidth="1"/>
    <col min="6" max="6" width="9" style="6" customWidth="1"/>
    <col min="7" max="8" width="7.44140625" style="6" customWidth="1"/>
    <col min="9" max="9" width="9" style="6" customWidth="1"/>
    <col min="10" max="10" width="7.5546875" style="6" customWidth="1"/>
    <col min="11" max="11" width="7.44140625" style="6" customWidth="1"/>
    <col min="12" max="12" width="9" style="6" customWidth="1"/>
    <col min="13" max="16384" width="10" style="3"/>
  </cols>
  <sheetData>
    <row r="1" spans="1:12" ht="26.25" customHeight="1" x14ac:dyDescent="0.3">
      <c r="A1" s="49" t="s">
        <v>13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4">
      <c r="A2" s="54" t="s">
        <v>15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4">
      <c r="G3" s="32"/>
    </row>
    <row r="4" spans="1:12" ht="18.75" customHeight="1" x14ac:dyDescent="0.4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8" thickBot="1" x14ac:dyDescent="0.3"/>
    <row r="6" spans="1:12" ht="13.8" thickBot="1" x14ac:dyDescent="0.3">
      <c r="A6" s="19" t="s">
        <v>0</v>
      </c>
      <c r="B6" s="20"/>
      <c r="C6" s="21" t="s">
        <v>1</v>
      </c>
      <c r="D6" s="51" t="s">
        <v>16</v>
      </c>
      <c r="E6" s="52"/>
      <c r="F6" s="53"/>
      <c r="G6" s="51" t="s">
        <v>17</v>
      </c>
      <c r="H6" s="52"/>
      <c r="I6" s="53"/>
      <c r="J6" s="51" t="s">
        <v>18</v>
      </c>
      <c r="K6" s="52"/>
      <c r="L6" s="53"/>
    </row>
    <row r="7" spans="1:12" x14ac:dyDescent="0.25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8" thickBot="1" x14ac:dyDescent="0.3">
      <c r="A8" s="14"/>
      <c r="B8" s="14" t="s">
        <v>8</v>
      </c>
      <c r="C8" s="15" t="s">
        <v>9</v>
      </c>
      <c r="D8" s="56" t="s">
        <v>19</v>
      </c>
      <c r="E8" s="14" t="s">
        <v>12</v>
      </c>
      <c r="F8" s="14" t="s">
        <v>20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 x14ac:dyDescent="0.25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5">
      <c r="A10" s="24" t="s">
        <v>14</v>
      </c>
      <c r="B10" s="1">
        <v>10.611000000000001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5">
      <c r="A11" s="26"/>
      <c r="B11" s="10"/>
      <c r="C11" s="9">
        <f>+(B12-B10)*1000</f>
        <v>11.699999999999378</v>
      </c>
      <c r="D11" s="8"/>
      <c r="E11" s="9">
        <f>+(D10+D12)/2</f>
        <v>0.375</v>
      </c>
      <c r="F11" s="9">
        <f>+C11*E11</f>
        <v>4.3874999999997666</v>
      </c>
      <c r="G11" s="8"/>
      <c r="H11" s="9">
        <f>+(G10+G12)/2</f>
        <v>5.5</v>
      </c>
      <c r="I11" s="9">
        <f>+C11*H11</f>
        <v>64.349999999996584</v>
      </c>
      <c r="J11" s="8"/>
      <c r="K11" s="9">
        <f>+(J10+J12)/2</f>
        <v>0</v>
      </c>
      <c r="L11" s="27">
        <f>+C11*K11</f>
        <v>0</v>
      </c>
    </row>
    <row r="12" spans="1:12" x14ac:dyDescent="0.25">
      <c r="A12" s="24">
        <v>6</v>
      </c>
      <c r="B12" s="1">
        <v>10.6227</v>
      </c>
      <c r="C12" s="8"/>
      <c r="D12" s="9">
        <v>0.75</v>
      </c>
      <c r="E12" s="8"/>
      <c r="F12" s="8"/>
      <c r="G12" s="9">
        <v>11</v>
      </c>
      <c r="H12" s="8"/>
      <c r="I12" s="8"/>
      <c r="J12" s="9">
        <v>0</v>
      </c>
      <c r="K12" s="8"/>
      <c r="L12" s="25"/>
    </row>
    <row r="13" spans="1:12" x14ac:dyDescent="0.25">
      <c r="A13" s="26"/>
      <c r="B13" s="11"/>
      <c r="C13" s="9">
        <f>+(B14-B12)*1000</f>
        <v>16.199999999999548</v>
      </c>
      <c r="D13" s="8"/>
      <c r="E13" s="9">
        <f>+(D12+D14)/2</f>
        <v>0.71</v>
      </c>
      <c r="F13" s="9">
        <f>+C13*E13</f>
        <v>11.501999999999679</v>
      </c>
      <c r="G13" s="8"/>
      <c r="H13" s="9">
        <f>+(G12+G14)/2</f>
        <v>12.984999999999999</v>
      </c>
      <c r="I13" s="9">
        <f>+C13*H13</f>
        <v>210.35699999999412</v>
      </c>
      <c r="J13" s="8"/>
      <c r="K13" s="9">
        <f>+(J12+J14)/2</f>
        <v>0</v>
      </c>
      <c r="L13" s="27">
        <f>+C13*K13</f>
        <v>0</v>
      </c>
    </row>
    <row r="14" spans="1:12" x14ac:dyDescent="0.25">
      <c r="A14" s="24">
        <f>A12+1</f>
        <v>7</v>
      </c>
      <c r="B14" s="1">
        <v>10.6389</v>
      </c>
      <c r="C14" s="8"/>
      <c r="D14" s="9">
        <v>0.67</v>
      </c>
      <c r="E14" s="8"/>
      <c r="F14" s="8"/>
      <c r="G14" s="9">
        <v>14.97</v>
      </c>
      <c r="H14" s="8"/>
      <c r="I14" s="8"/>
      <c r="J14" s="9">
        <v>0</v>
      </c>
      <c r="K14" s="8"/>
      <c r="L14" s="25"/>
    </row>
    <row r="15" spans="1:12" x14ac:dyDescent="0.25">
      <c r="A15" s="26"/>
      <c r="B15" s="11"/>
      <c r="C15" s="9">
        <f>+(B16-B14)*1000</f>
        <v>14.800000000001035</v>
      </c>
      <c r="D15" s="8"/>
      <c r="E15" s="9">
        <f>+(D14+D16)/2</f>
        <v>1.905</v>
      </c>
      <c r="F15" s="9">
        <f>+C15*E15</f>
        <v>28.194000000001971</v>
      </c>
      <c r="G15" s="8"/>
      <c r="H15" s="9">
        <f>+(G14+G16)/2</f>
        <v>10.535</v>
      </c>
      <c r="I15" s="9">
        <f>+C15*H15</f>
        <v>155.91800000001089</v>
      </c>
      <c r="J15" s="8"/>
      <c r="K15" s="9">
        <f>+(J14+J16)/2</f>
        <v>0</v>
      </c>
      <c r="L15" s="27">
        <f>+C15*K15</f>
        <v>0</v>
      </c>
    </row>
    <row r="16" spans="1:12" x14ac:dyDescent="0.25">
      <c r="A16" s="24">
        <f>A14+1</f>
        <v>8</v>
      </c>
      <c r="B16" s="1">
        <v>10.653700000000001</v>
      </c>
      <c r="C16" s="8"/>
      <c r="D16" s="9">
        <v>3.14</v>
      </c>
      <c r="E16" s="8"/>
      <c r="F16" s="8"/>
      <c r="G16" s="9">
        <v>6.1</v>
      </c>
      <c r="H16" s="8"/>
      <c r="I16" s="8"/>
      <c r="J16" s="9">
        <v>0</v>
      </c>
      <c r="K16" s="8"/>
      <c r="L16" s="25"/>
    </row>
    <row r="17" spans="1:12" x14ac:dyDescent="0.25">
      <c r="A17" s="26"/>
      <c r="B17" s="11"/>
      <c r="C17" s="9">
        <f>+(B18-B16)*1000</f>
        <v>1.9999999999988916</v>
      </c>
      <c r="D17" s="8"/>
      <c r="E17" s="9">
        <f>+(D16+D18)/2</f>
        <v>3.0949999999999998</v>
      </c>
      <c r="F17" s="9">
        <f>+C17*E17</f>
        <v>6.1899999999965685</v>
      </c>
      <c r="G17" s="8"/>
      <c r="H17" s="9">
        <f>+(G16+G18)/2</f>
        <v>8.74</v>
      </c>
      <c r="I17" s="9">
        <f>+C17*H17</f>
        <v>17.479999999990312</v>
      </c>
      <c r="J17" s="8"/>
      <c r="K17" s="9">
        <f>+(J16+J18)/2</f>
        <v>0</v>
      </c>
      <c r="L17" s="27">
        <f>+C17*K17</f>
        <v>0</v>
      </c>
    </row>
    <row r="18" spans="1:12" x14ac:dyDescent="0.25">
      <c r="A18" s="24">
        <v>9</v>
      </c>
      <c r="B18" s="1">
        <v>10.6557</v>
      </c>
      <c r="C18" s="8"/>
      <c r="D18" s="9">
        <v>3.05</v>
      </c>
      <c r="E18" s="8"/>
      <c r="F18" s="8"/>
      <c r="G18" s="9">
        <v>11.38</v>
      </c>
      <c r="H18" s="8"/>
      <c r="I18" s="8"/>
      <c r="J18" s="9">
        <v>0</v>
      </c>
      <c r="K18" s="8"/>
      <c r="L18" s="25"/>
    </row>
    <row r="19" spans="1:12" x14ac:dyDescent="0.25">
      <c r="A19" s="22"/>
      <c r="B19" s="12"/>
      <c r="C19" s="9">
        <f>+(B20-B18)*1000</f>
        <v>11.200000000000543</v>
      </c>
      <c r="D19" s="2"/>
      <c r="E19" s="9">
        <f>+(D18+D20)/2</f>
        <v>3.6799999999999997</v>
      </c>
      <c r="F19" s="9">
        <f>+C19*E19</f>
        <v>41.216000000001998</v>
      </c>
      <c r="G19" s="2"/>
      <c r="H19" s="9">
        <f>+(G18+G20)/2</f>
        <v>18.47</v>
      </c>
      <c r="I19" s="9">
        <f>+C19*H19</f>
        <v>206.86400000001001</v>
      </c>
      <c r="J19" s="2"/>
      <c r="K19" s="9">
        <f>+(J18+J20)/2</f>
        <v>0</v>
      </c>
      <c r="L19" s="27">
        <f>+C19*K19</f>
        <v>0</v>
      </c>
    </row>
    <row r="20" spans="1:12" x14ac:dyDescent="0.25">
      <c r="A20" s="24">
        <f>A18+1</f>
        <v>10</v>
      </c>
      <c r="B20" s="1">
        <v>10.6669</v>
      </c>
      <c r="C20" s="8"/>
      <c r="D20" s="9">
        <v>4.3099999999999996</v>
      </c>
      <c r="E20" s="8"/>
      <c r="F20" s="8"/>
      <c r="G20" s="9">
        <v>25.56</v>
      </c>
      <c r="H20" s="8"/>
      <c r="I20" s="8"/>
      <c r="J20" s="9">
        <v>0</v>
      </c>
      <c r="K20" s="8"/>
      <c r="L20" s="25"/>
    </row>
    <row r="21" spans="1:12" x14ac:dyDescent="0.25">
      <c r="A21" s="26"/>
      <c r="B21" s="10"/>
      <c r="C21" s="9">
        <f>+(B22-B20)*1000</f>
        <v>12.299999999999756</v>
      </c>
      <c r="D21" s="8"/>
      <c r="E21" s="9">
        <f>+(D20+D22)/2</f>
        <v>4.26</v>
      </c>
      <c r="F21" s="9">
        <f>+C21*E21</f>
        <v>52.397999999998959</v>
      </c>
      <c r="G21" s="8"/>
      <c r="H21" s="9">
        <f>+(G20+G22)/2</f>
        <v>18.814999999999998</v>
      </c>
      <c r="I21" s="9">
        <f>+C21*H21</f>
        <v>231.42449999999536</v>
      </c>
      <c r="J21" s="8"/>
      <c r="K21" s="9">
        <f>+(J20+J22)/2</f>
        <v>0</v>
      </c>
      <c r="L21" s="27">
        <f>+C21*K21</f>
        <v>0</v>
      </c>
    </row>
    <row r="22" spans="1:12" x14ac:dyDescent="0.25">
      <c r="A22" s="24">
        <f>A20+1</f>
        <v>11</v>
      </c>
      <c r="B22" s="1">
        <v>10.6792</v>
      </c>
      <c r="C22" s="8"/>
      <c r="D22" s="9">
        <v>4.21</v>
      </c>
      <c r="E22" s="8"/>
      <c r="F22" s="8"/>
      <c r="G22" s="9">
        <v>12.07</v>
      </c>
      <c r="H22" s="8"/>
      <c r="I22" s="8"/>
      <c r="J22" s="9">
        <v>0</v>
      </c>
      <c r="K22" s="8"/>
      <c r="L22" s="25"/>
    </row>
    <row r="23" spans="1:12" x14ac:dyDescent="0.25">
      <c r="A23" s="26"/>
      <c r="B23" s="11"/>
      <c r="C23" s="9">
        <f>+(B24-B22)*1000</f>
        <v>4.2000000000008697</v>
      </c>
      <c r="D23" s="8"/>
      <c r="E23" s="9">
        <f>+(D22+D24)/2</f>
        <v>3.94</v>
      </c>
      <c r="F23" s="9">
        <f>+C23*E23</f>
        <v>16.548000000003427</v>
      </c>
      <c r="G23" s="8"/>
      <c r="H23" s="9">
        <f>+(G22+G24)/2</f>
        <v>7.8250000000000002</v>
      </c>
      <c r="I23" s="9">
        <f>+C23*H23</f>
        <v>32.865000000006809</v>
      </c>
      <c r="J23" s="8"/>
      <c r="K23" s="9">
        <f>+(J22+J24)/2</f>
        <v>0</v>
      </c>
      <c r="L23" s="27">
        <f>+C23*K23</f>
        <v>0</v>
      </c>
    </row>
    <row r="24" spans="1:12" x14ac:dyDescent="0.25">
      <c r="A24" s="24">
        <f>A22+1</f>
        <v>12</v>
      </c>
      <c r="B24" s="1">
        <v>10.683400000000001</v>
      </c>
      <c r="C24" s="8"/>
      <c r="D24" s="9">
        <v>3.67</v>
      </c>
      <c r="E24" s="8"/>
      <c r="F24" s="8"/>
      <c r="G24" s="9">
        <v>3.58</v>
      </c>
      <c r="H24" s="8"/>
      <c r="I24" s="8"/>
      <c r="J24" s="9">
        <v>0</v>
      </c>
      <c r="K24" s="8"/>
      <c r="L24" s="25"/>
    </row>
    <row r="25" spans="1:12" x14ac:dyDescent="0.25">
      <c r="A25" s="26"/>
      <c r="B25" s="11"/>
      <c r="C25" s="9">
        <f>+(B26-B24)*1000</f>
        <v>7.299999999998974</v>
      </c>
      <c r="D25" s="8"/>
      <c r="E25" s="9">
        <f>+(D24+D26)/2</f>
        <v>3.7749999999999999</v>
      </c>
      <c r="F25" s="9">
        <f>+C25*E25</f>
        <v>27.557499999996125</v>
      </c>
      <c r="G25" s="8"/>
      <c r="H25" s="9">
        <f>+(G24+G26)/2</f>
        <v>7.74</v>
      </c>
      <c r="I25" s="9">
        <f>+C25*H25</f>
        <v>56.501999999992059</v>
      </c>
      <c r="J25" s="8"/>
      <c r="K25" s="9">
        <f>+(J24+J26)/2</f>
        <v>0</v>
      </c>
      <c r="L25" s="27">
        <f>+C25*K25</f>
        <v>0</v>
      </c>
    </row>
    <row r="26" spans="1:12" x14ac:dyDescent="0.25">
      <c r="A26" s="24">
        <f>A24+1</f>
        <v>13</v>
      </c>
      <c r="B26" s="1">
        <v>10.6907</v>
      </c>
      <c r="C26" s="8"/>
      <c r="D26" s="9">
        <v>3.88</v>
      </c>
      <c r="E26" s="8"/>
      <c r="F26" s="8"/>
      <c r="G26" s="9">
        <v>11.9</v>
      </c>
      <c r="H26" s="8"/>
      <c r="I26" s="8"/>
      <c r="J26" s="9">
        <v>0</v>
      </c>
      <c r="K26" s="8"/>
      <c r="L26" s="25"/>
    </row>
    <row r="27" spans="1:12" x14ac:dyDescent="0.25">
      <c r="A27" s="26"/>
      <c r="B27" s="11"/>
      <c r="C27" s="9">
        <f>+(B28-B26)*1000</f>
        <v>11.800000000000921</v>
      </c>
      <c r="D27" s="8"/>
      <c r="E27" s="9">
        <f>+(D26+D28)/2</f>
        <v>2.665</v>
      </c>
      <c r="F27" s="9">
        <f>+C27*E27</f>
        <v>31.447000000002454</v>
      </c>
      <c r="G27" s="8"/>
      <c r="H27" s="9">
        <f>+(G26+G28)/2</f>
        <v>8.875</v>
      </c>
      <c r="I27" s="9">
        <f>+C27*H27</f>
        <v>104.72500000000818</v>
      </c>
      <c r="J27" s="8"/>
      <c r="K27" s="9">
        <f>+(J26+J28)/2</f>
        <v>0</v>
      </c>
      <c r="L27" s="27">
        <f>+C27*K27</f>
        <v>0</v>
      </c>
    </row>
    <row r="28" spans="1:12" x14ac:dyDescent="0.25">
      <c r="A28" s="24">
        <f>A26+1</f>
        <v>14</v>
      </c>
      <c r="B28" s="1">
        <v>10.702500000000001</v>
      </c>
      <c r="C28" s="8"/>
      <c r="D28" s="9">
        <v>1.45</v>
      </c>
      <c r="E28" s="8"/>
      <c r="F28" s="8"/>
      <c r="G28" s="9">
        <v>5.85</v>
      </c>
      <c r="H28" s="8"/>
      <c r="I28" s="8"/>
      <c r="J28" s="9">
        <v>0</v>
      </c>
      <c r="K28" s="8"/>
      <c r="L28" s="25"/>
    </row>
    <row r="29" spans="1:12" x14ac:dyDescent="0.25">
      <c r="A29" s="22"/>
      <c r="B29" s="12"/>
      <c r="C29" s="9">
        <f>+(B30-B28)*1000</f>
        <v>0</v>
      </c>
      <c r="D29" s="2"/>
      <c r="E29" s="9">
        <f>+(D28+D30)/2</f>
        <v>0.72499999999999998</v>
      </c>
      <c r="F29" s="9">
        <f>+C29*E29</f>
        <v>0</v>
      </c>
      <c r="G29" s="2"/>
      <c r="H29" s="9">
        <f>+(G28+G30)/2</f>
        <v>2.9249999999999998</v>
      </c>
      <c r="I29" s="9">
        <f>+C29*H29</f>
        <v>0</v>
      </c>
      <c r="J29" s="2"/>
      <c r="K29" s="9">
        <f>+(J28+J30)/2</f>
        <v>0</v>
      </c>
      <c r="L29" s="27">
        <f>+C29*K29</f>
        <v>0</v>
      </c>
    </row>
    <row r="30" spans="1:12" x14ac:dyDescent="0.25">
      <c r="A30" s="24">
        <f>A28+1</f>
        <v>15</v>
      </c>
      <c r="B30" s="1">
        <v>10.702500000000001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0</v>
      </c>
      <c r="K30" s="8"/>
      <c r="L30" s="25"/>
    </row>
    <row r="31" spans="1:12" x14ac:dyDescent="0.25">
      <c r="A31" s="26"/>
      <c r="B31" s="10"/>
      <c r="C31" s="9">
        <f>+(B32-B30)*1000</f>
        <v>0</v>
      </c>
      <c r="D31" s="8"/>
      <c r="E31" s="9">
        <f>+(D30+D32)/2</f>
        <v>0</v>
      </c>
      <c r="F31" s="9">
        <f>+C31*E31</f>
        <v>0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0</v>
      </c>
      <c r="L31" s="27">
        <f>+C31*K31</f>
        <v>0</v>
      </c>
    </row>
    <row r="32" spans="1:12" x14ac:dyDescent="0.25">
      <c r="A32" s="24">
        <f>A30+1</f>
        <v>16</v>
      </c>
      <c r="B32" s="1">
        <v>10.702500000000001</v>
      </c>
      <c r="C32" s="8"/>
      <c r="D32" s="9">
        <v>0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5">
      <c r="A33" s="26"/>
      <c r="B33" s="11"/>
      <c r="C33" s="9">
        <f>+(B34-B32)*1000</f>
        <v>0</v>
      </c>
      <c r="D33" s="8"/>
      <c r="E33" s="9">
        <f>+(D32+D34)/2</f>
        <v>0</v>
      </c>
      <c r="F33" s="9">
        <f>+C33*E33</f>
        <v>0</v>
      </c>
      <c r="G33" s="8"/>
      <c r="H33" s="9">
        <f>+(G32+G34)/2</f>
        <v>0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5">
      <c r="A34" s="24">
        <f>A32+1</f>
        <v>17</v>
      </c>
      <c r="B34" s="1">
        <v>10.702500000000001</v>
      </c>
      <c r="C34" s="8"/>
      <c r="D34" s="9">
        <v>0</v>
      </c>
      <c r="E34" s="8"/>
      <c r="F34" s="8"/>
      <c r="G34" s="9">
        <v>0</v>
      </c>
      <c r="H34" s="8"/>
      <c r="I34" s="8"/>
      <c r="J34" s="9">
        <v>0</v>
      </c>
      <c r="K34" s="8"/>
      <c r="L34" s="25"/>
    </row>
    <row r="35" spans="1:12" x14ac:dyDescent="0.25">
      <c r="A35" s="26"/>
      <c r="B35" s="11"/>
      <c r="C35" s="9">
        <f>+(B36-B34)*1000</f>
        <v>0</v>
      </c>
      <c r="D35" s="8"/>
      <c r="E35" s="9">
        <f>+(D34+D36)/2</f>
        <v>0</v>
      </c>
      <c r="F35" s="9">
        <f>+C35*E35</f>
        <v>0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5">
      <c r="A36" s="24">
        <f>A34+1</f>
        <v>18</v>
      </c>
      <c r="B36" s="1">
        <v>10.702500000000001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5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5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5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5">
      <c r="A40" s="24"/>
      <c r="B40" s="1"/>
      <c r="C40" s="8"/>
      <c r="D40" s="9"/>
      <c r="E40" s="8"/>
      <c r="F40" s="8">
        <f>SUM(F9:F36)</f>
        <v>219.44000000000096</v>
      </c>
      <c r="G40" s="9"/>
      <c r="H40" s="8"/>
      <c r="I40" s="8">
        <f>SUM(I9:I36)</f>
        <v>1080.4855000000043</v>
      </c>
      <c r="J40" s="9"/>
      <c r="K40" s="8"/>
      <c r="L40" s="25">
        <f>SUM(L9:L36)</f>
        <v>0</v>
      </c>
    </row>
    <row r="41" spans="1:12" x14ac:dyDescent="0.25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5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5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5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5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5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5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5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5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5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5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5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5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5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5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5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5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5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5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8" thickBot="1" x14ac:dyDescent="0.3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5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5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5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5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5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5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5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5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5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5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5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5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5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5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5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5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5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5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5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5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5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5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5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5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5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5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5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5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5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5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5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5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5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5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5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5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5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5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5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5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5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5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5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5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5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5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5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5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5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5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5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8" thickBot="1" x14ac:dyDescent="0.3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5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5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5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5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5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5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5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5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5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5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5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5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5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5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5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5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5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5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5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5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5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5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5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5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5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5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5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5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5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5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5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5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5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5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5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5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5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5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5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5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5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5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5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5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5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5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5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5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5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5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5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8" thickBot="1" x14ac:dyDescent="0.3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5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5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5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5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5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5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5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5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5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5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5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5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5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5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5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5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5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5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5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5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5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5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5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5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5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5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5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5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5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5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5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5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5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5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5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5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5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5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5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5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5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5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5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5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5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5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5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5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5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5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5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8" thickBot="1" x14ac:dyDescent="0.3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5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5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5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5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5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5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5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5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5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5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5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5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5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5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5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5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5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5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5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5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5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5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5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5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5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5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5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5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5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5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5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5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5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5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5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5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5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5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5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5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5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5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5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5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5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5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5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5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5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5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5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8" thickBot="1" x14ac:dyDescent="0.3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5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5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5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5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5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5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5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5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5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5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5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5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5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5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5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5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5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5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5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5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5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5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5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5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5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5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5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5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5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5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5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5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5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5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5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5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5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5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5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5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5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5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5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5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5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5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5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5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5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5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5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8" thickBot="1" x14ac:dyDescent="0.3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5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5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5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5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5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5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5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5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5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5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5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5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5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5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5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5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5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5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5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5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5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5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5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5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5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5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5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5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5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5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5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5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5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5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5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5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5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5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5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5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5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5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5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5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5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5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5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5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5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5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5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8" thickBot="1" x14ac:dyDescent="0.3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5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5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5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5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5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5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5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5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5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5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5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5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5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5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5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5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5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5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5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5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5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5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5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5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5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5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5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5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5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5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5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5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5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5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5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5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5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5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5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5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5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5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5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5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5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5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5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5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5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5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5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8" thickBot="1" x14ac:dyDescent="0.3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5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5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5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5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5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5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5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5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5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5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5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5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5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5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5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5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5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5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5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5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5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5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5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5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5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5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5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5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5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5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5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5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5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5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5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5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5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5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5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5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5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5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5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5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5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5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5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5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5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5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5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8" thickBot="1" x14ac:dyDescent="0.3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5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5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5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5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5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5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5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5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5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5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5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5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5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5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5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5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5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5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5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5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5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5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5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5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5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5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5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5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5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5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5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5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5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5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5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5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5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5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5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5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5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5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5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5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5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5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5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5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5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5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5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8" thickBot="1" x14ac:dyDescent="0.3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5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5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5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5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5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5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5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5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5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5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5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5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5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5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5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5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5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5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5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5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5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5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5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5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5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5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5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5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5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5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5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5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5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5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5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5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5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5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5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5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5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5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5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5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5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5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5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5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5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5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5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8" thickBot="1" x14ac:dyDescent="0.3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5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5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5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5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5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5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5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5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5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5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5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5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5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5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5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5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5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5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5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5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5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5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5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5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5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5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5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5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5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5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5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5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5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5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5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5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5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5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5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5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5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5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5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5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8" thickBot="1" x14ac:dyDescent="0.3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8" thickTop="1" x14ac:dyDescent="0.25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5">
      <c r="A627" s="26"/>
      <c r="B627" s="11"/>
      <c r="C627" s="9"/>
      <c r="D627" s="8"/>
      <c r="E627" s="9"/>
      <c r="F627" s="37">
        <f>SUM(F9:F623)</f>
        <v>438.88000000000193</v>
      </c>
      <c r="G627" s="8"/>
      <c r="H627" s="9"/>
      <c r="I627" s="37">
        <f>SUM(I9:I623)</f>
        <v>2160.9710000000086</v>
      </c>
      <c r="J627" s="8"/>
      <c r="K627" s="9"/>
      <c r="L627" s="36">
        <f>SUM(L9:L623)</f>
        <v>0</v>
      </c>
    </row>
    <row r="628" spans="1:12" x14ac:dyDescent="0.25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5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5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5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8" thickBot="1" x14ac:dyDescent="0.3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Admin</cp:lastModifiedBy>
  <cp:lastPrinted>2010-08-31T13:07:57Z</cp:lastPrinted>
  <dcterms:created xsi:type="dcterms:W3CDTF">2002-03-29T06:58:44Z</dcterms:created>
  <dcterms:modified xsi:type="dcterms:W3CDTF">2025-05-18T15:48:43Z</dcterms:modified>
</cp:coreProperties>
</file>